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13_ncr:1_{9CBA5261-405A-44A1-B79A-0EF5A78F7B5B}" xr6:coauthVersionLast="41" xr6:coauthVersionMax="41" xr10:uidLastSave="{00000000-0000-0000-0000-000000000000}"/>
  <bookViews>
    <workbookView xWindow="19080" yWindow="-120" windowWidth="19440" windowHeight="15600" xr2:uid="{00000000-000D-0000-FFFF-FFFF00000000}"/>
  </bookViews>
  <sheets>
    <sheet name="R- Res LComm Journeyman" sheetId="1" r:id="rId1"/>
    <sheet name="RA- Res LComm Appr 1st year" sheetId="7" r:id="rId2"/>
    <sheet name="RA2- Res LComm App 2nd year" sheetId="8" r:id="rId3"/>
    <sheet name="RA3- Res LComm Appr 3rd year" sheetId="9" r:id="rId4"/>
    <sheet name="RCW- Res LComm Classified Wrk" sheetId="10" r:id="rId5"/>
  </sheets>
  <definedNames>
    <definedName name="_xlnm.Print_Area" localSheetId="0">'R- Res LComm Journeyman'!$A$1:$T$50</definedName>
    <definedName name="_xlnm.Print_Area" localSheetId="1">'RA- Res LComm Appr 1st year'!$A$1:$T$50</definedName>
    <definedName name="_xlnm.Print_Area" localSheetId="2">'RA2- Res LComm App 2nd year'!$A$1:$T$50</definedName>
    <definedName name="_xlnm.Print_Area" localSheetId="3">'RA3- Res LComm Appr 3rd year'!$A$1:$T$50</definedName>
    <definedName name="_xlnm.Print_Area" localSheetId="4">'RCW- Res LComm Classified Wrk'!$A$1:$T$50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1" i="1" l="1"/>
  <c r="O11" i="1"/>
  <c r="P11" i="9" l="1"/>
  <c r="Q11" i="9" s="1"/>
  <c r="O11" i="9"/>
  <c r="Q11" i="1" l="1"/>
  <c r="J32" i="10" l="1"/>
  <c r="S26" i="10"/>
  <c r="J35" i="9"/>
  <c r="T26" i="9"/>
  <c r="J35" i="8"/>
  <c r="T26" i="8"/>
  <c r="T26" i="7"/>
  <c r="J35" i="7" s="1"/>
  <c r="J36" i="1" l="1"/>
  <c r="T26" i="1"/>
  <c r="Q12" i="10" l="1"/>
  <c r="Q13" i="10"/>
  <c r="Q14" i="10"/>
  <c r="Q15" i="10"/>
  <c r="Q16" i="10"/>
  <c r="Q17" i="10"/>
  <c r="Q18" i="10"/>
  <c r="R18" i="10" s="1"/>
  <c r="Q19" i="10"/>
  <c r="Q20" i="10"/>
  <c r="Q21" i="10"/>
  <c r="Q22" i="10"/>
  <c r="Q23" i="10"/>
  <c r="Q24" i="10"/>
  <c r="Q25" i="10"/>
  <c r="Q11" i="10"/>
  <c r="N26" i="10"/>
  <c r="M26" i="10"/>
  <c r="L26" i="10"/>
  <c r="P25" i="10"/>
  <c r="O25" i="10"/>
  <c r="P24" i="10"/>
  <c r="R24" i="10" s="1"/>
  <c r="O24" i="10"/>
  <c r="P23" i="10"/>
  <c r="O23" i="10"/>
  <c r="P22" i="10"/>
  <c r="R22" i="10" s="1"/>
  <c r="O22" i="10"/>
  <c r="P21" i="10"/>
  <c r="O21" i="10"/>
  <c r="P20" i="10"/>
  <c r="O20" i="10"/>
  <c r="P19" i="10"/>
  <c r="O19" i="10"/>
  <c r="P18" i="10"/>
  <c r="O18" i="10"/>
  <c r="P17" i="10"/>
  <c r="O17" i="10"/>
  <c r="P16" i="10"/>
  <c r="R16" i="10" s="1"/>
  <c r="O16" i="10"/>
  <c r="P15" i="10"/>
  <c r="O15" i="10"/>
  <c r="P14" i="10"/>
  <c r="R14" i="10" s="1"/>
  <c r="O14" i="10"/>
  <c r="P13" i="10"/>
  <c r="O13" i="10"/>
  <c r="P12" i="10"/>
  <c r="O12" i="10"/>
  <c r="P11" i="10"/>
  <c r="P26" i="10" s="1"/>
  <c r="O11" i="10"/>
  <c r="Q23" i="9"/>
  <c r="S23" i="9" s="1"/>
  <c r="Q24" i="9"/>
  <c r="Q25" i="9"/>
  <c r="N26" i="9"/>
  <c r="M26" i="9"/>
  <c r="L26" i="9"/>
  <c r="R25" i="9"/>
  <c r="P25" i="9"/>
  <c r="S25" i="9" s="1"/>
  <c r="O25" i="9"/>
  <c r="R24" i="9"/>
  <c r="P24" i="9"/>
  <c r="O24" i="9"/>
  <c r="R23" i="9"/>
  <c r="P23" i="9"/>
  <c r="O23" i="9"/>
  <c r="R22" i="9"/>
  <c r="P22" i="9"/>
  <c r="Q22" i="9" s="1"/>
  <c r="O22" i="9"/>
  <c r="R21" i="9"/>
  <c r="P21" i="9"/>
  <c r="Q21" i="9" s="1"/>
  <c r="S21" i="9" s="1"/>
  <c r="O21" i="9"/>
  <c r="R20" i="9"/>
  <c r="P20" i="9"/>
  <c r="Q20" i="9" s="1"/>
  <c r="O20" i="9"/>
  <c r="R19" i="9"/>
  <c r="P19" i="9"/>
  <c r="Q19" i="9" s="1"/>
  <c r="S19" i="9" s="1"/>
  <c r="O19" i="9"/>
  <c r="R18" i="9"/>
  <c r="P18" i="9"/>
  <c r="Q18" i="9" s="1"/>
  <c r="O18" i="9"/>
  <c r="R17" i="9"/>
  <c r="P17" i="9"/>
  <c r="Q17" i="9" s="1"/>
  <c r="O17" i="9"/>
  <c r="R16" i="9"/>
  <c r="P16" i="9"/>
  <c r="Q16" i="9" s="1"/>
  <c r="O16" i="9"/>
  <c r="R15" i="9"/>
  <c r="P15" i="9"/>
  <c r="Q15" i="9" s="1"/>
  <c r="S15" i="9" s="1"/>
  <c r="O15" i="9"/>
  <c r="R14" i="9"/>
  <c r="P14" i="9"/>
  <c r="Q14" i="9" s="1"/>
  <c r="O14" i="9"/>
  <c r="R13" i="9"/>
  <c r="P13" i="9"/>
  <c r="Q13" i="9" s="1"/>
  <c r="O13" i="9"/>
  <c r="R12" i="9"/>
  <c r="P12" i="9"/>
  <c r="Q12" i="9" s="1"/>
  <c r="O12" i="9"/>
  <c r="O26" i="9" s="1"/>
  <c r="R11" i="9"/>
  <c r="Q14" i="8"/>
  <c r="Q22" i="8"/>
  <c r="S11" i="8"/>
  <c r="N26" i="8"/>
  <c r="M26" i="8"/>
  <c r="L26" i="8"/>
  <c r="P25" i="8"/>
  <c r="O25" i="8"/>
  <c r="R24" i="8"/>
  <c r="P24" i="8"/>
  <c r="Q24" i="8" s="1"/>
  <c r="O24" i="8"/>
  <c r="R23" i="8"/>
  <c r="P23" i="8"/>
  <c r="Q23" i="8" s="1"/>
  <c r="S23" i="8" s="1"/>
  <c r="O23" i="8"/>
  <c r="R22" i="8"/>
  <c r="P22" i="8"/>
  <c r="O22" i="8"/>
  <c r="R21" i="8"/>
  <c r="P21" i="8"/>
  <c r="O21" i="8"/>
  <c r="R20" i="8"/>
  <c r="P20" i="8"/>
  <c r="Q20" i="8" s="1"/>
  <c r="O20" i="8"/>
  <c r="R19" i="8"/>
  <c r="P19" i="8"/>
  <c r="Q19" i="8" s="1"/>
  <c r="S19" i="8" s="1"/>
  <c r="O19" i="8"/>
  <c r="R18" i="8"/>
  <c r="P18" i="8"/>
  <c r="Q18" i="8" s="1"/>
  <c r="O18" i="8"/>
  <c r="R17" i="8"/>
  <c r="P17" i="8"/>
  <c r="Q17" i="8" s="1"/>
  <c r="O17" i="8"/>
  <c r="R16" i="8"/>
  <c r="P16" i="8"/>
  <c r="Q16" i="8" s="1"/>
  <c r="O16" i="8"/>
  <c r="R15" i="8"/>
  <c r="P15" i="8"/>
  <c r="Q15" i="8" s="1"/>
  <c r="S15" i="8" s="1"/>
  <c r="O15" i="8"/>
  <c r="R14" i="8"/>
  <c r="P14" i="8"/>
  <c r="O14" i="8"/>
  <c r="R13" i="8"/>
  <c r="P13" i="8"/>
  <c r="Q13" i="8" s="1"/>
  <c r="O13" i="8"/>
  <c r="R12" i="8"/>
  <c r="P12" i="8"/>
  <c r="Q12" i="8" s="1"/>
  <c r="O12" i="8"/>
  <c r="R11" i="8"/>
  <c r="O11" i="8"/>
  <c r="R12" i="7"/>
  <c r="R13" i="7"/>
  <c r="R14" i="7"/>
  <c r="R15" i="7"/>
  <c r="R16" i="7"/>
  <c r="R17" i="7"/>
  <c r="R18" i="7"/>
  <c r="R19" i="7"/>
  <c r="R20" i="7"/>
  <c r="R21" i="7"/>
  <c r="R22" i="7"/>
  <c r="R23" i="7"/>
  <c r="R24" i="7"/>
  <c r="R25" i="7"/>
  <c r="R11" i="7"/>
  <c r="Q24" i="7"/>
  <c r="Q11" i="7"/>
  <c r="R12" i="1"/>
  <c r="R13" i="1"/>
  <c r="R14" i="1"/>
  <c r="R15" i="1"/>
  <c r="R16" i="1"/>
  <c r="R17" i="1"/>
  <c r="R18" i="1"/>
  <c r="R19" i="1"/>
  <c r="R20" i="1"/>
  <c r="R21" i="1"/>
  <c r="R22" i="1"/>
  <c r="R23" i="1"/>
  <c r="R24" i="1"/>
  <c r="R25" i="1"/>
  <c r="R11" i="1"/>
  <c r="N26" i="7"/>
  <c r="M26" i="7"/>
  <c r="L26" i="7"/>
  <c r="P25" i="7"/>
  <c r="Q25" i="7" s="1"/>
  <c r="O25" i="7"/>
  <c r="P24" i="7"/>
  <c r="O24" i="7"/>
  <c r="P23" i="7"/>
  <c r="Q23" i="7" s="1"/>
  <c r="O23" i="7"/>
  <c r="P22" i="7"/>
  <c r="O22" i="7"/>
  <c r="P21" i="7"/>
  <c r="O21" i="7"/>
  <c r="P20" i="7"/>
  <c r="Q20" i="7" s="1"/>
  <c r="O20" i="7"/>
  <c r="P19" i="7"/>
  <c r="Q19" i="7" s="1"/>
  <c r="O19" i="7"/>
  <c r="P18" i="7"/>
  <c r="Q18" i="7" s="1"/>
  <c r="O18" i="7"/>
  <c r="P17" i="7"/>
  <c r="Q17" i="7" s="1"/>
  <c r="O17" i="7"/>
  <c r="P16" i="7"/>
  <c r="Q16" i="7" s="1"/>
  <c r="O16" i="7"/>
  <c r="P15" i="7"/>
  <c r="Q15" i="7" s="1"/>
  <c r="O15" i="7"/>
  <c r="P14" i="7"/>
  <c r="O14" i="7"/>
  <c r="P13" i="7"/>
  <c r="O13" i="7"/>
  <c r="P12" i="7"/>
  <c r="Q12" i="7" s="1"/>
  <c r="O12" i="7"/>
  <c r="P11" i="7"/>
  <c r="O11" i="7"/>
  <c r="R19" i="10" l="1"/>
  <c r="S17" i="9"/>
  <c r="J30" i="10"/>
  <c r="J29" i="10"/>
  <c r="R23" i="10"/>
  <c r="R15" i="10"/>
  <c r="O26" i="7"/>
  <c r="S11" i="7"/>
  <c r="R26" i="8"/>
  <c r="S13" i="9"/>
  <c r="R13" i="10"/>
  <c r="R17" i="10"/>
  <c r="R21" i="10"/>
  <c r="R25" i="10"/>
  <c r="R20" i="10"/>
  <c r="R12" i="10"/>
  <c r="J34" i="9"/>
  <c r="J33" i="9"/>
  <c r="J32" i="9"/>
  <c r="J31" i="9"/>
  <c r="J30" i="9"/>
  <c r="S17" i="8"/>
  <c r="P26" i="9"/>
  <c r="Q25" i="8"/>
  <c r="S25" i="8" s="1"/>
  <c r="R26" i="9"/>
  <c r="S14" i="7"/>
  <c r="S23" i="7"/>
  <c r="O26" i="8"/>
  <c r="R26" i="7"/>
  <c r="P26" i="8"/>
  <c r="S13" i="8"/>
  <c r="O26" i="10"/>
  <c r="S11" i="9"/>
  <c r="Q22" i="7"/>
  <c r="S22" i="7" s="1"/>
  <c r="Q14" i="7"/>
  <c r="R11" i="10"/>
  <c r="S17" i="7"/>
  <c r="S21" i="7"/>
  <c r="S25" i="7"/>
  <c r="Q21" i="7"/>
  <c r="Q13" i="7"/>
  <c r="S13" i="7" s="1"/>
  <c r="Q21" i="8"/>
  <c r="S21" i="8" s="1"/>
  <c r="Q26" i="10"/>
  <c r="S12" i="9"/>
  <c r="S24" i="9"/>
  <c r="S20" i="9"/>
  <c r="S16" i="9"/>
  <c r="S14" i="9"/>
  <c r="S18" i="9"/>
  <c r="S22" i="9"/>
  <c r="S20" i="8"/>
  <c r="S14" i="8"/>
  <c r="S16" i="8"/>
  <c r="S18" i="8"/>
  <c r="S22" i="8"/>
  <c r="S24" i="8"/>
  <c r="S19" i="7"/>
  <c r="S15" i="7"/>
  <c r="S18" i="7"/>
  <c r="S20" i="7"/>
  <c r="S12" i="7"/>
  <c r="Q26" i="7"/>
  <c r="J29" i="7" s="1"/>
  <c r="S24" i="7"/>
  <c r="P26" i="7"/>
  <c r="J32" i="7" l="1"/>
  <c r="J31" i="7"/>
  <c r="D43" i="7" s="1"/>
  <c r="J30" i="7"/>
  <c r="J34" i="7"/>
  <c r="J33" i="7"/>
  <c r="R26" i="10"/>
  <c r="J32" i="8"/>
  <c r="J31" i="8"/>
  <c r="J34" i="8"/>
  <c r="J33" i="8"/>
  <c r="J30" i="8"/>
  <c r="D43" i="10"/>
  <c r="J31" i="10"/>
  <c r="S26" i="9"/>
  <c r="Q26" i="9"/>
  <c r="J29" i="9" s="1"/>
  <c r="D43" i="9" s="1"/>
  <c r="Q26" i="8"/>
  <c r="J29" i="8" s="1"/>
  <c r="S12" i="8"/>
  <c r="S26" i="8" s="1"/>
  <c r="S16" i="7"/>
  <c r="S26" i="7" s="1"/>
  <c r="D43" i="8" l="1"/>
  <c r="N26" i="1"/>
  <c r="M26" i="1"/>
  <c r="L26" i="1"/>
  <c r="P25" i="1"/>
  <c r="Q25" i="1" s="1"/>
  <c r="O25" i="1"/>
  <c r="P24" i="1"/>
  <c r="Q24" i="1" s="1"/>
  <c r="O24" i="1"/>
  <c r="P23" i="1"/>
  <c r="Q23" i="1" s="1"/>
  <c r="O23" i="1"/>
  <c r="P22" i="1"/>
  <c r="Q22" i="1" s="1"/>
  <c r="O22" i="1"/>
  <c r="P21" i="1"/>
  <c r="Q21" i="1" s="1"/>
  <c r="O21" i="1"/>
  <c r="P20" i="1"/>
  <c r="Q20" i="1" s="1"/>
  <c r="O20" i="1"/>
  <c r="P19" i="1"/>
  <c r="Q19" i="1" s="1"/>
  <c r="O19" i="1"/>
  <c r="P18" i="1"/>
  <c r="Q18" i="1" s="1"/>
  <c r="O18" i="1"/>
  <c r="P17" i="1"/>
  <c r="Q17" i="1" s="1"/>
  <c r="O17" i="1"/>
  <c r="P16" i="1"/>
  <c r="Q16" i="1" s="1"/>
  <c r="O16" i="1"/>
  <c r="P15" i="1"/>
  <c r="Q15" i="1" s="1"/>
  <c r="O15" i="1"/>
  <c r="P14" i="1"/>
  <c r="Q14" i="1" s="1"/>
  <c r="O14" i="1"/>
  <c r="P13" i="1"/>
  <c r="Q13" i="1" s="1"/>
  <c r="O13" i="1"/>
  <c r="P12" i="1"/>
  <c r="Q12" i="1" s="1"/>
  <c r="O12" i="1"/>
  <c r="S11" i="1" l="1"/>
  <c r="S17" i="1"/>
  <c r="S25" i="1"/>
  <c r="S15" i="1"/>
  <c r="S23" i="1"/>
  <c r="S20" i="1"/>
  <c r="O26" i="1"/>
  <c r="P26" i="1"/>
  <c r="R26" i="1"/>
  <c r="S19" i="1"/>
  <c r="S16" i="1"/>
  <c r="S22" i="1"/>
  <c r="S24" i="1"/>
  <c r="S18" i="1"/>
  <c r="S14" i="1"/>
  <c r="S21" i="1"/>
  <c r="S13" i="1"/>
  <c r="S12" i="1"/>
  <c r="J32" i="1" l="1"/>
  <c r="J31" i="1"/>
  <c r="J30" i="1"/>
  <c r="J35" i="1"/>
  <c r="J34" i="1"/>
  <c r="J33" i="1"/>
  <c r="Q26" i="1"/>
  <c r="J29" i="1" s="1"/>
  <c r="S26" i="1"/>
  <c r="D43" i="1" l="1"/>
</calcChain>
</file>

<file path=xl/sharedStrings.xml><?xml version="1.0" encoding="utf-8"?>
<sst xmlns="http://schemas.openxmlformats.org/spreadsheetml/2006/main" count="210" uniqueCount="57">
  <si>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</si>
  <si>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</si>
  <si>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</si>
  <si>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</si>
  <si>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</si>
  <si>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</si>
  <si>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</si>
  <si>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</si>
  <si>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</si>
  <si>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</si>
  <si>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</si>
  <si>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</si>
  <si>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</si>
  <si>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</si>
  <si>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</si>
  <si>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</si>
  <si>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</si>
  <si>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</si>
  <si>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</si>
  <si>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</si>
  <si>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</si>
  <si>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</si>
  <si>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</si>
  <si>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</si>
  <si>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</si>
  <si>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</si>
  <si>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</si>
  <si>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</si>
  <si>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</si>
  <si>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</si>
  <si>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Insurance Trust Fund Col. 4 x 5.60</t>
  </si>
  <si>
    <t>Industry Promotion Fund Col. 4 x 0.65</t>
  </si>
  <si>
    <t xml:space="preserve">RESIDENTIAL / LIGHT COMMERCIAL - JOURNEYMAN          </t>
  </si>
  <si>
    <t>Sec Code: R</t>
  </si>
  <si>
    <t>Vacation Pay     Col. 4 X $4.47
(Taxable)</t>
  </si>
  <si>
    <t>Supplemental Fund Col. 4 x .77   (Taxable)</t>
  </si>
  <si>
    <t>Insurance Trust Fund Classification E Col. 4 x 5.60</t>
  </si>
  <si>
    <t>Supplemental Unemployment Benefit Fund Col. 4 x 0.35</t>
  </si>
  <si>
    <t>Joint Apprenticeship Fund Col. 4 x 0.16</t>
  </si>
  <si>
    <t>Supplemental Fund (Taxable) Col. 4 x 0.77</t>
  </si>
  <si>
    <t>Defined Contribution (Annuity Fund) Col. 4 x 1.00</t>
  </si>
  <si>
    <t xml:space="preserve">RESIDENTIAL / LIGHT COMMERCIAL - APPRENTICE - 1ST YEAR          </t>
  </si>
  <si>
    <t>Sec Code: RA</t>
  </si>
  <si>
    <t>Vacation Pay     Col. 4 X $4.27
(Taxable)</t>
  </si>
  <si>
    <t>Vacation Pay     Col. 4 X $4.21
(Taxable)</t>
  </si>
  <si>
    <t>NOTE: SUB contribution does not apply to Residential Apprentices. $.35 is to be added to Residential Apprentice Wage Rate.</t>
  </si>
  <si>
    <t xml:space="preserve">RESIDENTIAL / LIGHT COMMERCIAL - APPRENTICE - 2ND YEAR          </t>
  </si>
  <si>
    <t>Sec Code: RA2</t>
  </si>
  <si>
    <t>Vacation Pay     Col. 4 X $4.25
(Taxable)</t>
  </si>
  <si>
    <t>Sec Code: RA3</t>
  </si>
  <si>
    <t xml:space="preserve">RESIDENTIAL / LIGHT COMMERCIAL - APPRENTICE - 3RD YEAR          </t>
  </si>
  <si>
    <t xml:space="preserve">RESIDENTIAL / LIGHT COMMERCIAL - CLASSIFIED WORKER          </t>
  </si>
  <si>
    <t>Sec Code: RCW</t>
  </si>
  <si>
    <t>Supplemental Fund Col. 4 x .50   (Taxable)</t>
  </si>
  <si>
    <t>Supplemental Fund (Taxable) Col. 4 x 0.50</t>
  </si>
  <si>
    <t>401K</t>
  </si>
  <si>
    <t xml:space="preserve">Rates Effective June 1, 2019 thru May 31,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</si>
</sst>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2"/>
      <color indexed="8"/>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0" fillId="0" borderId="0"/>
  </cellStyleXfs>
  <cellXfs count="114">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center"/>
    </xf>
    <xf numFmtId="0" fontId="6" fillId="0" borderId="0" xfId="0" applyFont="1" applyBorder="1" applyAlignment="1">
      <alignment horizontal="center" vertical="center" wrapText="1"/>
    </xf>
    <xf numFmtId="0" fontId="2" fillId="0" borderId="0" xfId="0" applyFont="1" applyFill="1"/>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165" fontId="7" fillId="0" borderId="0" xfId="0" applyNumberFormat="1" applyFont="1" applyFill="1" applyBorder="1" applyAlignment="1" applyProtection="1">
      <alignment horizontal="center" vertical="center"/>
      <protection locked="0"/>
    </xf>
    <xf numFmtId="165" fontId="5" fillId="0" borderId="0"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29" fillId="0" borderId="3" xfId="0" applyFont="1" applyBorder="1" applyAlignment="1">
      <alignment horizontal="center"/>
    </xf>
    <xf numFmtId="0" fontId="7" fillId="0" borderId="3" xfId="0" applyFont="1" applyBorder="1" applyAlignment="1">
      <alignment horizontal="center" vertical="center"/>
    </xf>
    <xf numFmtId="165" fontId="7" fillId="0" borderId="3" xfId="0" applyNumberFormat="1" applyFont="1" applyFill="1" applyBorder="1" applyAlignment="1">
      <alignment horizontal="center" vertical="center"/>
    </xf>
    <xf numFmtId="165" fontId="7" fillId="0" borderId="3" xfId="0" applyNumberFormat="1" applyFont="1" applyBorder="1" applyAlignment="1">
      <alignment horizontal="center" vertical="center"/>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4" fillId="0" borderId="0" xfId="0" applyFont="1" applyAlignment="1" applyProtection="1">
      <alignment horizontal="justify" vertical="top" wrapText="1"/>
    </xf>
    <xf numFmtId="0" fontId="8" fillId="0" borderId="3" xfId="0" applyFont="1" applyFill="1" applyBorder="1" applyAlignment="1" applyProtection="1">
      <alignment horizontal="right" vertical="center"/>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49" fontId="11" fillId="0" borderId="12" xfId="1" applyNumberFormat="1" applyFont="1" applyBorder="1" applyAlignment="1" applyProtection="1">
      <alignment horizontal="left" vertical="top" wrapText="1"/>
    </xf>
    <xf numFmtId="49" fontId="11" fillId="0" borderId="15" xfId="1" applyNumberFormat="1" applyFont="1" applyBorder="1" applyAlignment="1" applyProtection="1">
      <alignment horizontal="left" vertical="top" wrapText="1"/>
    </xf>
    <xf numFmtId="49" fontId="11" fillId="0" borderId="13" xfId="1" applyNumberFormat="1" applyFont="1" applyBorder="1" applyAlignment="1" applyProtection="1">
      <alignment horizontal="left" vertical="top" wrapText="1"/>
    </xf>
    <xf numFmtId="49" fontId="11" fillId="0" borderId="14" xfId="1" applyNumberFormat="1" applyFont="1" applyBorder="1" applyAlignment="1" applyProtection="1">
      <alignment horizontal="left" vertical="top" wrapText="1"/>
    </xf>
    <xf numFmtId="49" fontId="11" fillId="0" borderId="10" xfId="1" applyNumberFormat="1" applyFont="1" applyBorder="1" applyAlignment="1" applyProtection="1">
      <alignment horizontal="left" vertical="top" wrapText="1"/>
    </xf>
    <xf numFmtId="49" fontId="11" fillId="0" borderId="4" xfId="1" applyNumberFormat="1" applyFont="1" applyBorder="1" applyAlignment="1" applyProtection="1">
      <alignment horizontal="left" vertical="top" wrapText="1"/>
    </xf>
    <xf numFmtId="165" fontId="11" fillId="0" borderId="12" xfId="1" applyNumberFormat="1" applyFont="1" applyBorder="1" applyAlignment="1" applyProtection="1">
      <alignment horizontal="center" vertical="center"/>
    </xf>
    <xf numFmtId="165" fontId="11" fillId="0" borderId="13" xfId="1" applyNumberFormat="1" applyFont="1" applyBorder="1" applyAlignment="1" applyProtection="1">
      <alignment horizontal="center" vertical="center"/>
    </xf>
    <xf numFmtId="165" fontId="11" fillId="0" borderId="14" xfId="1" applyNumberFormat="1" applyFont="1" applyBorder="1" applyAlignment="1" applyProtection="1">
      <alignment horizontal="center" vertical="center"/>
    </xf>
    <xf numFmtId="165" fontId="11" fillId="0" borderId="4" xfId="1" applyNumberFormat="1" applyFont="1" applyBorder="1" applyAlignment="1" applyProtection="1">
      <alignment horizontal="center" vertical="center"/>
    </xf>
    <xf numFmtId="49" fontId="11" fillId="0" borderId="6" xfId="1" applyNumberFormat="1" applyFont="1" applyBorder="1" applyAlignment="1" applyProtection="1">
      <alignment horizontal="center" vertical="top" wrapText="1"/>
    </xf>
    <xf numFmtId="49" fontId="11" fillId="0" borderId="7" xfId="1" applyNumberFormat="1" applyFont="1" applyBorder="1" applyAlignment="1" applyProtection="1">
      <alignment horizontal="center" vertical="top" wrapText="1"/>
    </xf>
    <xf numFmtId="49" fontId="11" fillId="0" borderId="8" xfId="1" applyNumberFormat="1" applyFont="1" applyBorder="1" applyAlignment="1" applyProtection="1">
      <alignment horizontal="center" vertical="top" wrapText="1"/>
    </xf>
    <xf numFmtId="49" fontId="11" fillId="0" borderId="14" xfId="1" applyNumberFormat="1" applyFont="1" applyBorder="1" applyAlignment="1" applyProtection="1">
      <alignment horizontal="center" vertical="top" wrapText="1"/>
    </xf>
    <xf numFmtId="49" fontId="11" fillId="0" borderId="10" xfId="1" applyNumberFormat="1" applyFont="1" applyBorder="1" applyAlignment="1" applyProtection="1">
      <alignment horizontal="center" vertical="top" wrapText="1"/>
    </xf>
    <xf numFmtId="49" fontId="11" fillId="0" borderId="4" xfId="1" applyNumberFormat="1" applyFont="1" applyBorder="1" applyAlignment="1" applyProtection="1">
      <alignment horizontal="center" vertical="top" wrapText="1"/>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abSelected="1" zoomScale="50" zoomScaleNormal="50" workbookViewId="0">
      <selection activeCell="B11" sqref="B11:H1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88" t="s">
        <v>0</v>
      </c>
      <c r="B1" s="88"/>
      <c r="C1" s="88"/>
      <c r="D1" s="88"/>
      <c r="E1" s="88"/>
      <c r="F1" s="88"/>
      <c r="G1" s="88"/>
      <c r="H1" s="88"/>
      <c r="I1" s="88"/>
      <c r="J1" s="88"/>
      <c r="K1" s="88"/>
      <c r="L1" s="88"/>
      <c r="M1" s="88"/>
      <c r="N1" s="88"/>
      <c r="O1" s="88"/>
      <c r="P1" s="88"/>
      <c r="Q1" s="88"/>
      <c r="R1" s="88"/>
      <c r="S1" s="88"/>
      <c r="T1" s="88"/>
    </row>
    <row r="2" spans="1:20" ht="35.25" x14ac:dyDescent="0.5">
      <c r="A2" s="88" t="s">
        <v>1</v>
      </c>
      <c r="B2" s="88"/>
      <c r="C2" s="88"/>
      <c r="D2" s="88"/>
      <c r="E2" s="88"/>
      <c r="F2" s="88"/>
      <c r="G2" s="88"/>
      <c r="H2" s="88"/>
      <c r="I2" s="88"/>
      <c r="J2" s="88"/>
      <c r="K2" s="88"/>
      <c r="L2" s="88"/>
      <c r="M2" s="88"/>
      <c r="N2" s="88"/>
      <c r="O2" s="88"/>
      <c r="P2" s="88"/>
      <c r="Q2" s="88"/>
      <c r="R2" s="88"/>
      <c r="S2" s="88"/>
      <c r="T2" s="88"/>
    </row>
    <row r="3" spans="1:20" ht="39.75" x14ac:dyDescent="0.5">
      <c r="A3" s="89" t="s">
        <v>32</v>
      </c>
      <c r="B3" s="89"/>
      <c r="C3" s="89"/>
      <c r="D3" s="89"/>
      <c r="E3" s="89"/>
      <c r="F3" s="89"/>
      <c r="G3" s="89"/>
      <c r="H3" s="89"/>
      <c r="I3" s="89"/>
      <c r="J3" s="89"/>
      <c r="K3" s="89"/>
      <c r="L3" s="89"/>
      <c r="M3" s="89"/>
      <c r="N3" s="89"/>
      <c r="O3" s="89"/>
      <c r="P3" s="89"/>
      <c r="Q3" s="89"/>
      <c r="R3" s="89"/>
      <c r="S3" s="89"/>
      <c r="T3" s="89"/>
    </row>
    <row r="4" spans="1:20" ht="50.1" customHeight="1" x14ac:dyDescent="0.4">
      <c r="A4" s="2"/>
      <c r="B4" s="3"/>
      <c r="C4" s="3"/>
      <c r="D4" s="3"/>
      <c r="E4" s="3"/>
      <c r="F4" s="3"/>
      <c r="G4" s="3"/>
      <c r="H4" s="3"/>
      <c r="I4" s="3"/>
      <c r="J4" s="3"/>
      <c r="K4" s="3"/>
      <c r="L4" s="3"/>
      <c r="M4" s="3"/>
      <c r="N4" s="3"/>
      <c r="O4" s="3"/>
      <c r="P4" s="3"/>
      <c r="Q4" s="3"/>
      <c r="R4" s="3"/>
      <c r="S4" s="3"/>
      <c r="T4" s="3"/>
    </row>
    <row r="5" spans="1:20" ht="50.1" customHeight="1" thickBot="1" x14ac:dyDescent="0.4">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90" t="s">
        <v>33</v>
      </c>
      <c r="B7" s="93" t="s">
        <v>4</v>
      </c>
      <c r="C7" s="93"/>
      <c r="D7" s="93"/>
      <c r="E7" s="95" t="s">
        <v>56</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6</v>
      </c>
      <c r="B10" s="86" t="s">
        <v>7</v>
      </c>
      <c r="C10" s="86"/>
      <c r="D10" s="86"/>
      <c r="E10" s="86"/>
      <c r="F10" s="86"/>
      <c r="G10" s="86"/>
      <c r="H10" s="86"/>
      <c r="I10" s="87" t="s">
        <v>8</v>
      </c>
      <c r="J10" s="87"/>
      <c r="K10" s="87"/>
      <c r="L10" s="16" t="s">
        <v>9</v>
      </c>
      <c r="M10" s="16" t="s">
        <v>10</v>
      </c>
      <c r="N10" s="16" t="s">
        <v>11</v>
      </c>
      <c r="O10" s="16" t="s">
        <v>12</v>
      </c>
      <c r="P10" s="16" t="s">
        <v>13</v>
      </c>
      <c r="Q10" s="16" t="s">
        <v>34</v>
      </c>
      <c r="R10" s="17" t="s">
        <v>35</v>
      </c>
      <c r="S10" s="45" t="s">
        <v>14</v>
      </c>
      <c r="T10" s="45" t="s">
        <v>55</v>
      </c>
    </row>
    <row r="11" spans="1:20" ht="35.1" customHeight="1" x14ac:dyDescent="0.25">
      <c r="A11" s="18"/>
      <c r="B11" s="84"/>
      <c r="C11" s="84"/>
      <c r="D11" s="84"/>
      <c r="E11" s="84"/>
      <c r="F11" s="84"/>
      <c r="G11" s="84"/>
      <c r="H11" s="84"/>
      <c r="I11" s="85"/>
      <c r="J11" s="85"/>
      <c r="K11" s="85"/>
      <c r="L11" s="19"/>
      <c r="M11" s="19"/>
      <c r="N11" s="19"/>
      <c r="O11" s="20">
        <f t="shared" ref="O11:O25" si="0">L11+M11+N11</f>
        <v>0</v>
      </c>
      <c r="P11" s="21">
        <f t="shared" ref="P11:P25" si="1">SUM(L11+(M11*1.5)+(N11*2))*A11</f>
        <v>0</v>
      </c>
      <c r="Q11" s="22">
        <f>O11*4.47</f>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si="1"/>
        <v>0</v>
      </c>
      <c r="Q12" s="22">
        <f t="shared" ref="Q12:Q25" si="2">P12*4.47</f>
        <v>0</v>
      </c>
      <c r="R12" s="23">
        <f t="shared" ref="R12:R25" si="3">(L12+M12+N12)*0.77</f>
        <v>0</v>
      </c>
      <c r="S12" s="23">
        <f t="shared" ref="S12:S25" si="4">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36</v>
      </c>
      <c r="B30" s="76"/>
      <c r="C30" s="76"/>
      <c r="D30" s="76"/>
      <c r="E30" s="76"/>
      <c r="F30" s="76"/>
      <c r="G30" s="76"/>
      <c r="H30" s="76"/>
      <c r="I30" s="77"/>
      <c r="J30" s="78">
        <f>(O26*5.6)</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9" t="s">
        <v>37</v>
      </c>
      <c r="B31" s="80"/>
      <c r="C31" s="80"/>
      <c r="D31" s="80"/>
      <c r="E31" s="80"/>
      <c r="F31" s="80"/>
      <c r="G31" s="80"/>
      <c r="H31" s="80"/>
      <c r="I31" s="81"/>
      <c r="J31" s="78">
        <f>(O26*0.35)</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38</v>
      </c>
      <c r="B32" s="76"/>
      <c r="C32" s="76"/>
      <c r="D32" s="76"/>
      <c r="E32" s="76"/>
      <c r="F32" s="76"/>
      <c r="G32" s="76"/>
      <c r="H32" s="76"/>
      <c r="I32" s="77"/>
      <c r="J32" s="78">
        <f>(O26*0.16)</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5" t="s">
        <v>31</v>
      </c>
      <c r="B33" s="76"/>
      <c r="C33" s="76"/>
      <c r="D33" s="76"/>
      <c r="E33" s="76"/>
      <c r="F33" s="76"/>
      <c r="G33" s="76"/>
      <c r="H33" s="76"/>
      <c r="I33" s="77"/>
      <c r="J33" s="78">
        <f>(O26*0.65)</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5" t="s">
        <v>39</v>
      </c>
      <c r="B34" s="76"/>
      <c r="C34" s="76"/>
      <c r="D34" s="76"/>
      <c r="E34" s="76"/>
      <c r="F34" s="76"/>
      <c r="G34" s="76"/>
      <c r="H34" s="76"/>
      <c r="I34" s="77"/>
      <c r="J34" s="78">
        <f>(O26*0.77)</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t="s">
        <v>40</v>
      </c>
      <c r="B35" s="80"/>
      <c r="C35" s="80"/>
      <c r="D35" s="80"/>
      <c r="E35" s="80"/>
      <c r="F35" s="80"/>
      <c r="G35" s="80"/>
      <c r="H35" s="80"/>
      <c r="I35" s="81"/>
      <c r="J35" s="78">
        <f>(O26*1)</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t="s">
        <v>55</v>
      </c>
      <c r="B36" s="76"/>
      <c r="C36" s="76"/>
      <c r="D36" s="76"/>
      <c r="E36" s="76"/>
      <c r="F36" s="76"/>
      <c r="G36" s="76"/>
      <c r="H36" s="76"/>
      <c r="I36" s="77"/>
      <c r="J36" s="78">
        <f>SUM(T11:T25)</f>
        <v>0</v>
      </c>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75"/>
      <c r="B40" s="76"/>
      <c r="C40" s="76"/>
      <c r="D40" s="76"/>
      <c r="E40" s="76"/>
      <c r="F40" s="76"/>
      <c r="G40" s="76"/>
      <c r="H40" s="76"/>
      <c r="I40" s="77"/>
      <c r="J40" s="78"/>
      <c r="K40" s="78"/>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61"/>
      <c r="B41" s="62"/>
      <c r="C41" s="62"/>
      <c r="D41" s="62"/>
      <c r="E41" s="62"/>
      <c r="F41" s="62"/>
      <c r="G41" s="62"/>
      <c r="H41" s="62"/>
      <c r="I41" s="63"/>
      <c r="J41" s="64"/>
      <c r="K41" s="6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zoomScale="50" zoomScaleNormal="50" workbookViewId="0">
      <selection activeCell="I14" sqref="I14:K1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8" t="s">
        <v>0</v>
      </c>
      <c r="B1" s="88"/>
      <c r="C1" s="88"/>
      <c r="D1" s="88"/>
      <c r="E1" s="88"/>
      <c r="F1" s="88"/>
      <c r="G1" s="88"/>
      <c r="H1" s="88"/>
      <c r="I1" s="88"/>
      <c r="J1" s="88"/>
      <c r="K1" s="88"/>
      <c r="L1" s="88"/>
      <c r="M1" s="88"/>
      <c r="N1" s="88"/>
      <c r="O1" s="88"/>
      <c r="P1" s="88"/>
      <c r="Q1" s="88"/>
      <c r="R1" s="88"/>
      <c r="S1" s="88"/>
      <c r="T1" s="88"/>
    </row>
    <row r="2" spans="1:20" ht="35.450000000000003"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41</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90" t="s">
        <v>42</v>
      </c>
      <c r="B7" s="93" t="s">
        <v>4</v>
      </c>
      <c r="C7" s="93"/>
      <c r="D7" s="93"/>
      <c r="E7" s="95" t="s">
        <v>56</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4" t="s">
        <v>44</v>
      </c>
      <c r="R10" s="45" t="s">
        <v>35</v>
      </c>
      <c r="S10" s="45" t="s">
        <v>14</v>
      </c>
      <c r="T10" s="49" t="s">
        <v>55</v>
      </c>
    </row>
    <row r="11" spans="1:20" ht="35.1" customHeight="1" x14ac:dyDescent="0.25">
      <c r="A11" s="18"/>
      <c r="B11" s="84"/>
      <c r="C11" s="84"/>
      <c r="D11" s="84"/>
      <c r="E11" s="84"/>
      <c r="F11" s="84"/>
      <c r="G11" s="84"/>
      <c r="H11" s="84"/>
      <c r="I11" s="85"/>
      <c r="J11" s="85"/>
      <c r="K11" s="85"/>
      <c r="L11" s="19"/>
      <c r="M11" s="19"/>
      <c r="N11" s="19"/>
      <c r="O11" s="20">
        <f t="shared" ref="O11:O25" si="0">L11+M11+N11</f>
        <v>0</v>
      </c>
      <c r="P11" s="21">
        <f>SUM(L11+(M11*1.5)+(N11*2))*A11</f>
        <v>0</v>
      </c>
      <c r="Q11" s="22">
        <f>P11*4.21</f>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ref="P12:P25" si="1">SUM(L12+(M12*1.5)+(N12*2))*A12</f>
        <v>0</v>
      </c>
      <c r="Q12" s="22">
        <f t="shared" ref="Q12:Q25" si="2">P12*4.21</f>
        <v>0</v>
      </c>
      <c r="R12" s="23">
        <f t="shared" ref="R12:R25" si="3">(L12+M12+N12)*0.77</f>
        <v>0</v>
      </c>
      <c r="S12" s="23">
        <f t="shared" ref="S12:S25" si="4">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36</v>
      </c>
      <c r="B30" s="76"/>
      <c r="C30" s="76"/>
      <c r="D30" s="76"/>
      <c r="E30" s="76"/>
      <c r="F30" s="76"/>
      <c r="G30" s="76"/>
      <c r="H30" s="76"/>
      <c r="I30" s="77"/>
      <c r="J30" s="78">
        <f>(O26*5.6)</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38</v>
      </c>
      <c r="B31" s="76"/>
      <c r="C31" s="76"/>
      <c r="D31" s="76"/>
      <c r="E31" s="76"/>
      <c r="F31" s="76"/>
      <c r="G31" s="76"/>
      <c r="H31" s="76"/>
      <c r="I31" s="77"/>
      <c r="J31" s="78">
        <f>(O26*0.16)</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31</v>
      </c>
      <c r="B32" s="76"/>
      <c r="C32" s="76"/>
      <c r="D32" s="76"/>
      <c r="E32" s="76"/>
      <c r="F32" s="76"/>
      <c r="G32" s="76"/>
      <c r="H32" s="76"/>
      <c r="I32" s="77"/>
      <c r="J32" s="78">
        <f>(O26*0.65)</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5" t="s">
        <v>39</v>
      </c>
      <c r="B33" s="76"/>
      <c r="C33" s="76"/>
      <c r="D33" s="76"/>
      <c r="E33" s="76"/>
      <c r="F33" s="76"/>
      <c r="G33" s="76"/>
      <c r="H33" s="76"/>
      <c r="I33" s="77"/>
      <c r="J33" s="78">
        <f>(O26*0.77)</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9" t="s">
        <v>40</v>
      </c>
      <c r="B34" s="80"/>
      <c r="C34" s="80"/>
      <c r="D34" s="80"/>
      <c r="E34" s="80"/>
      <c r="F34" s="80"/>
      <c r="G34" s="80"/>
      <c r="H34" s="80"/>
      <c r="I34" s="81"/>
      <c r="J34" s="78">
        <f>(O26*1)</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t="s">
        <v>55</v>
      </c>
      <c r="B35" s="80"/>
      <c r="C35" s="80"/>
      <c r="D35" s="80"/>
      <c r="E35" s="80"/>
      <c r="F35" s="80"/>
      <c r="G35" s="80"/>
      <c r="H35" s="80"/>
      <c r="I35" s="81"/>
      <c r="J35" s="78">
        <f>T26</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45</v>
      </c>
      <c r="B40" s="97"/>
      <c r="C40" s="97"/>
      <c r="D40" s="97"/>
      <c r="E40" s="97"/>
      <c r="F40" s="97"/>
      <c r="G40" s="97"/>
      <c r="H40" s="97"/>
      <c r="I40" s="98"/>
      <c r="J40" s="102"/>
      <c r="K40" s="103"/>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3">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T37"/>
    <mergeCell ref="A30:I30"/>
    <mergeCell ref="J30:K30"/>
    <mergeCell ref="A31:I31"/>
    <mergeCell ref="J31:K31"/>
    <mergeCell ref="J32:K32"/>
    <mergeCell ref="A32:I32"/>
    <mergeCell ref="J33:K33"/>
    <mergeCell ref="A34:I34"/>
    <mergeCell ref="J34:K34"/>
    <mergeCell ref="A35:I35"/>
    <mergeCell ref="J35:K35"/>
    <mergeCell ref="A36:I36"/>
    <mergeCell ref="J36:K36"/>
    <mergeCell ref="A37:I37"/>
    <mergeCell ref="J37:K37"/>
    <mergeCell ref="B25:H25"/>
    <mergeCell ref="I25:K25"/>
    <mergeCell ref="A26:K26"/>
    <mergeCell ref="A29:I29"/>
    <mergeCell ref="J29:K29"/>
    <mergeCell ref="A44:K50"/>
    <mergeCell ref="M49:Q50"/>
    <mergeCell ref="S49:T49"/>
    <mergeCell ref="S50:T50"/>
    <mergeCell ref="A33:I33"/>
    <mergeCell ref="A40:I41"/>
    <mergeCell ref="J40:K41"/>
    <mergeCell ref="A42:I42"/>
    <mergeCell ref="J42:K42"/>
    <mergeCell ref="A43:C43"/>
    <mergeCell ref="D43:H43"/>
    <mergeCell ref="A38:I38"/>
    <mergeCell ref="J38:K38"/>
    <mergeCell ref="M38:T40"/>
    <mergeCell ref="A39:I39"/>
    <mergeCell ref="J39:K39"/>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O50"/>
  <sheetViews>
    <sheetView zoomScale="50" zoomScaleNormal="50" workbookViewId="0">
      <selection activeCell="K4" sqref="K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8" t="s">
        <v>0</v>
      </c>
      <c r="B1" s="88"/>
      <c r="C1" s="88"/>
      <c r="D1" s="88"/>
      <c r="E1" s="88"/>
      <c r="F1" s="88"/>
      <c r="G1" s="88"/>
      <c r="H1" s="88"/>
      <c r="I1" s="88"/>
      <c r="J1" s="88"/>
      <c r="K1" s="88"/>
      <c r="L1" s="88"/>
      <c r="M1" s="88"/>
      <c r="N1" s="88"/>
      <c r="O1" s="88"/>
      <c r="P1" s="88"/>
      <c r="Q1" s="88"/>
      <c r="R1" s="88"/>
      <c r="S1" s="88"/>
      <c r="T1" s="88"/>
    </row>
    <row r="2" spans="1:20" ht="35.450000000000003"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46</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90" t="s">
        <v>47</v>
      </c>
      <c r="B7" s="93" t="s">
        <v>4</v>
      </c>
      <c r="C7" s="93"/>
      <c r="D7" s="93"/>
      <c r="E7" s="95" t="s">
        <v>56</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4" t="s">
        <v>48</v>
      </c>
      <c r="R10" s="45" t="s">
        <v>35</v>
      </c>
      <c r="S10" s="45" t="s">
        <v>14</v>
      </c>
      <c r="T10" s="45" t="s">
        <v>55</v>
      </c>
    </row>
    <row r="11" spans="1:20" ht="35.1" customHeight="1" x14ac:dyDescent="0.25">
      <c r="A11" s="18"/>
      <c r="B11" s="84"/>
      <c r="C11" s="84"/>
      <c r="D11" s="84"/>
      <c r="E11" s="84"/>
      <c r="F11" s="84"/>
      <c r="G11" s="84"/>
      <c r="H11" s="84"/>
      <c r="I11" s="85"/>
      <c r="J11" s="85"/>
      <c r="K11" s="85"/>
      <c r="L11" s="19"/>
      <c r="M11" s="19"/>
      <c r="N11" s="19"/>
      <c r="O11" s="20">
        <f t="shared" ref="O11:O25" si="0">L11+M11+N11</f>
        <v>0</v>
      </c>
      <c r="P11" s="21">
        <v>0</v>
      </c>
      <c r="Q11" s="22">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ref="P12:P25" si="1">SUM(L12+(M12*1.5)+(N12*2))*A12</f>
        <v>0</v>
      </c>
      <c r="Q12" s="22">
        <f t="shared" ref="Q12:Q25" si="2">P12*4.25</f>
        <v>0</v>
      </c>
      <c r="R12" s="23">
        <f t="shared" ref="R12:R24" si="3">(L12+M12+N12)*0.77</f>
        <v>0</v>
      </c>
      <c r="S12" s="23">
        <f t="shared" ref="S12:S25" si="4">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2"/>
        <v>0</v>
      </c>
      <c r="R25" s="23">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36</v>
      </c>
      <c r="B30" s="76"/>
      <c r="C30" s="76"/>
      <c r="D30" s="76"/>
      <c r="E30" s="76"/>
      <c r="F30" s="76"/>
      <c r="G30" s="76"/>
      <c r="H30" s="76"/>
      <c r="I30" s="77"/>
      <c r="J30" s="78">
        <f>(O26*5.6)</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38</v>
      </c>
      <c r="B31" s="76"/>
      <c r="C31" s="76"/>
      <c r="D31" s="76"/>
      <c r="E31" s="76"/>
      <c r="F31" s="76"/>
      <c r="G31" s="76"/>
      <c r="H31" s="76"/>
      <c r="I31" s="77"/>
      <c r="J31" s="78">
        <f>(O26*0.16)</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31</v>
      </c>
      <c r="B32" s="76"/>
      <c r="C32" s="76"/>
      <c r="D32" s="76"/>
      <c r="E32" s="76"/>
      <c r="F32" s="76"/>
      <c r="G32" s="76"/>
      <c r="H32" s="76"/>
      <c r="I32" s="77"/>
      <c r="J32" s="78">
        <f>(O26*0.65)</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5" t="s">
        <v>39</v>
      </c>
      <c r="B33" s="76"/>
      <c r="C33" s="76"/>
      <c r="D33" s="76"/>
      <c r="E33" s="76"/>
      <c r="F33" s="76"/>
      <c r="G33" s="76"/>
      <c r="H33" s="76"/>
      <c r="I33" s="77"/>
      <c r="J33" s="78">
        <f>(O26*0.77)</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9" t="s">
        <v>40</v>
      </c>
      <c r="B34" s="80"/>
      <c r="C34" s="80"/>
      <c r="D34" s="80"/>
      <c r="E34" s="80"/>
      <c r="F34" s="80"/>
      <c r="G34" s="80"/>
      <c r="H34" s="80"/>
      <c r="I34" s="81"/>
      <c r="J34" s="78">
        <f>(O26*1)</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t="s">
        <v>55</v>
      </c>
      <c r="B35" s="80"/>
      <c r="C35" s="80"/>
      <c r="D35" s="80"/>
      <c r="E35" s="80"/>
      <c r="F35" s="80"/>
      <c r="G35" s="80"/>
      <c r="H35" s="80"/>
      <c r="I35" s="81"/>
      <c r="J35" s="78">
        <f>SUM(T11:T25)</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45</v>
      </c>
      <c r="B40" s="97"/>
      <c r="C40" s="97"/>
      <c r="D40" s="97"/>
      <c r="E40" s="97"/>
      <c r="F40" s="97"/>
      <c r="G40" s="97"/>
      <c r="H40" s="97"/>
      <c r="I40" s="98"/>
      <c r="J40" s="102"/>
      <c r="K40" s="103"/>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3">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1"/>
    <mergeCell ref="J40:K41"/>
    <mergeCell ref="M29:T37"/>
    <mergeCell ref="A30:I30"/>
    <mergeCell ref="J30:K30"/>
    <mergeCell ref="A31:I31"/>
    <mergeCell ref="J31:K31"/>
    <mergeCell ref="A32:I32"/>
    <mergeCell ref="J32:K32"/>
    <mergeCell ref="A33:I33"/>
    <mergeCell ref="S49:T49"/>
    <mergeCell ref="S50:T50"/>
    <mergeCell ref="A42:I42"/>
    <mergeCell ref="J42:K42"/>
    <mergeCell ref="A43:C43"/>
    <mergeCell ref="D43:H43"/>
    <mergeCell ref="A44:K50"/>
    <mergeCell ref="M49:Q50"/>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O50"/>
  <sheetViews>
    <sheetView zoomScale="50" zoomScaleNormal="50" workbookViewId="0">
      <selection activeCell="K4" sqref="K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8" t="s">
        <v>0</v>
      </c>
      <c r="B1" s="88"/>
      <c r="C1" s="88"/>
      <c r="D1" s="88"/>
      <c r="E1" s="88"/>
      <c r="F1" s="88"/>
      <c r="G1" s="88"/>
      <c r="H1" s="88"/>
      <c r="I1" s="88"/>
      <c r="J1" s="88"/>
      <c r="K1" s="88"/>
      <c r="L1" s="88"/>
      <c r="M1" s="88"/>
      <c r="N1" s="88"/>
      <c r="O1" s="88"/>
      <c r="P1" s="88"/>
      <c r="Q1" s="88"/>
      <c r="R1" s="88"/>
      <c r="S1" s="88"/>
      <c r="T1" s="88"/>
    </row>
    <row r="2" spans="1:20" ht="35.450000000000003"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50</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90" t="s">
        <v>49</v>
      </c>
      <c r="B7" s="93" t="s">
        <v>4</v>
      </c>
      <c r="C7" s="93"/>
      <c r="D7" s="93"/>
      <c r="E7" s="95" t="s">
        <v>56</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4" t="s">
        <v>43</v>
      </c>
      <c r="R10" s="45" t="s">
        <v>35</v>
      </c>
      <c r="S10" s="45" t="s">
        <v>14</v>
      </c>
      <c r="T10" s="45" t="s">
        <v>55</v>
      </c>
    </row>
    <row r="11" spans="1:20" ht="35.1" customHeight="1" x14ac:dyDescent="0.25">
      <c r="A11" s="18"/>
      <c r="B11" s="84"/>
      <c r="C11" s="84"/>
      <c r="D11" s="84"/>
      <c r="E11" s="84"/>
      <c r="F11" s="84"/>
      <c r="G11" s="84"/>
      <c r="H11" s="84"/>
      <c r="I11" s="85"/>
      <c r="J11" s="85"/>
      <c r="K11" s="85"/>
      <c r="L11" s="19"/>
      <c r="M11" s="19"/>
      <c r="N11" s="19"/>
      <c r="O11" s="20">
        <f t="shared" ref="O11:O25" si="0">L11+M11+N11</f>
        <v>0</v>
      </c>
      <c r="P11" s="21">
        <f t="shared" ref="P11:P25" si="1">SUM(L11+(M11*1.5)+(N11*2))*A11</f>
        <v>0</v>
      </c>
      <c r="Q11" s="22">
        <f t="shared" ref="Q11:Q25" si="2">P11*4.27</f>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si="1"/>
        <v>0</v>
      </c>
      <c r="Q12" s="22">
        <f t="shared" si="2"/>
        <v>0</v>
      </c>
      <c r="R12" s="23">
        <f t="shared" ref="R12:R25" si="3">(L12+M12+N12)*0.77</f>
        <v>0</v>
      </c>
      <c r="S12" s="23">
        <f t="shared" ref="S12:S25" si="4">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36</v>
      </c>
      <c r="B30" s="76"/>
      <c r="C30" s="76"/>
      <c r="D30" s="76"/>
      <c r="E30" s="76"/>
      <c r="F30" s="76"/>
      <c r="G30" s="76"/>
      <c r="H30" s="76"/>
      <c r="I30" s="77"/>
      <c r="J30" s="78">
        <f>(O26*5.6)</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38</v>
      </c>
      <c r="B31" s="76"/>
      <c r="C31" s="76"/>
      <c r="D31" s="76"/>
      <c r="E31" s="76"/>
      <c r="F31" s="76"/>
      <c r="G31" s="76"/>
      <c r="H31" s="76"/>
      <c r="I31" s="77"/>
      <c r="J31" s="78">
        <f>(O26*0.16)</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31</v>
      </c>
      <c r="B32" s="76"/>
      <c r="C32" s="76"/>
      <c r="D32" s="76"/>
      <c r="E32" s="76"/>
      <c r="F32" s="76"/>
      <c r="G32" s="76"/>
      <c r="H32" s="76"/>
      <c r="I32" s="77"/>
      <c r="J32" s="78">
        <f>(O26*0.65)</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5" t="s">
        <v>39</v>
      </c>
      <c r="B33" s="76"/>
      <c r="C33" s="76"/>
      <c r="D33" s="76"/>
      <c r="E33" s="76"/>
      <c r="F33" s="76"/>
      <c r="G33" s="76"/>
      <c r="H33" s="76"/>
      <c r="I33" s="77"/>
      <c r="J33" s="78">
        <f>(O26*0.77)</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9" t="s">
        <v>40</v>
      </c>
      <c r="B34" s="80"/>
      <c r="C34" s="80"/>
      <c r="D34" s="80"/>
      <c r="E34" s="80"/>
      <c r="F34" s="80"/>
      <c r="G34" s="80"/>
      <c r="H34" s="80"/>
      <c r="I34" s="81"/>
      <c r="J34" s="78">
        <f>(O26*1)</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t="s">
        <v>55</v>
      </c>
      <c r="B35" s="80"/>
      <c r="C35" s="80"/>
      <c r="D35" s="80"/>
      <c r="E35" s="80"/>
      <c r="F35" s="80"/>
      <c r="G35" s="80"/>
      <c r="H35" s="80"/>
      <c r="I35" s="81"/>
      <c r="J35" s="78">
        <f>SUM(T11:T25)</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45</v>
      </c>
      <c r="B40" s="97"/>
      <c r="C40" s="97"/>
      <c r="D40" s="97"/>
      <c r="E40" s="97"/>
      <c r="F40" s="97"/>
      <c r="G40" s="97"/>
      <c r="H40" s="97"/>
      <c r="I40" s="98"/>
      <c r="J40" s="102"/>
      <c r="K40" s="103"/>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3">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1"/>
    <mergeCell ref="J40:K41"/>
    <mergeCell ref="M29:T37"/>
    <mergeCell ref="A30:I30"/>
    <mergeCell ref="J30:K30"/>
    <mergeCell ref="A31:I31"/>
    <mergeCell ref="J31:K31"/>
    <mergeCell ref="A32:I32"/>
    <mergeCell ref="J32:K32"/>
    <mergeCell ref="A33:I33"/>
    <mergeCell ref="S49:T49"/>
    <mergeCell ref="S50:T50"/>
    <mergeCell ref="A42:I42"/>
    <mergeCell ref="J42:K42"/>
    <mergeCell ref="A43:C43"/>
    <mergeCell ref="D43:H43"/>
    <mergeCell ref="A44:K50"/>
    <mergeCell ref="M49:Q50"/>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50"/>
  <sheetViews>
    <sheetView zoomScale="50" zoomScaleNormal="50" workbookViewId="0">
      <selection activeCell="N4" sqref="N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8" t="s">
        <v>0</v>
      </c>
      <c r="B1" s="88"/>
      <c r="C1" s="88"/>
      <c r="D1" s="88"/>
      <c r="E1" s="88"/>
      <c r="F1" s="88"/>
      <c r="G1" s="88"/>
      <c r="H1" s="88"/>
      <c r="I1" s="88"/>
      <c r="J1" s="88"/>
      <c r="K1" s="88"/>
      <c r="L1" s="88"/>
      <c r="M1" s="88"/>
      <c r="N1" s="88"/>
      <c r="O1" s="88"/>
      <c r="P1" s="88"/>
      <c r="Q1" s="88"/>
      <c r="R1" s="88"/>
      <c r="S1" s="88"/>
      <c r="T1" s="88"/>
    </row>
    <row r="2" spans="1:20" ht="35.450000000000003"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51</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90" t="s">
        <v>52</v>
      </c>
      <c r="B7" s="93" t="s">
        <v>4</v>
      </c>
      <c r="C7" s="93"/>
      <c r="D7" s="93"/>
      <c r="E7" s="95" t="s">
        <v>56</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5">
        <v>7</v>
      </c>
      <c r="R9" s="15">
        <v>8</v>
      </c>
      <c r="S9" s="50">
        <v>9</v>
      </c>
      <c r="T9" s="36"/>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5" t="s">
        <v>53</v>
      </c>
      <c r="R10" s="45" t="s">
        <v>14</v>
      </c>
      <c r="S10" s="51" t="s">
        <v>55</v>
      </c>
      <c r="T10" s="37"/>
    </row>
    <row r="11" spans="1:20" ht="35.1" customHeight="1" x14ac:dyDescent="0.25">
      <c r="A11" s="18"/>
      <c r="B11" s="84"/>
      <c r="C11" s="84"/>
      <c r="D11" s="84"/>
      <c r="E11" s="84"/>
      <c r="F11" s="84"/>
      <c r="G11" s="84"/>
      <c r="H11" s="84"/>
      <c r="I11" s="85"/>
      <c r="J11" s="85"/>
      <c r="K11" s="85"/>
      <c r="L11" s="19"/>
      <c r="M11" s="19"/>
      <c r="N11" s="19"/>
      <c r="O11" s="20">
        <f t="shared" ref="O11:O25" si="0">L11+M11+N11</f>
        <v>0</v>
      </c>
      <c r="P11" s="21">
        <f>SUM(L11+(M11*1.5)+(N11*2))*A11</f>
        <v>0</v>
      </c>
      <c r="Q11" s="23">
        <f>(L11+M11+N11)*0.5</f>
        <v>0</v>
      </c>
      <c r="R11" s="23">
        <f>P11+Q11</f>
        <v>0</v>
      </c>
      <c r="S11" s="53">
        <v>0</v>
      </c>
      <c r="T11" s="46"/>
    </row>
    <row r="12" spans="1:20" ht="35.1" customHeight="1" x14ac:dyDescent="0.25">
      <c r="A12" s="18"/>
      <c r="B12" s="84"/>
      <c r="C12" s="84"/>
      <c r="D12" s="84"/>
      <c r="E12" s="84"/>
      <c r="F12" s="84"/>
      <c r="G12" s="84"/>
      <c r="H12" s="84"/>
      <c r="I12" s="85"/>
      <c r="J12" s="85"/>
      <c r="K12" s="85"/>
      <c r="L12" s="19"/>
      <c r="M12" s="19"/>
      <c r="N12" s="19"/>
      <c r="O12" s="20">
        <f t="shared" si="0"/>
        <v>0</v>
      </c>
      <c r="P12" s="21">
        <f t="shared" ref="P12:P25" si="1">SUM(L12+(M12*1.5)+(N12*2))*A12</f>
        <v>0</v>
      </c>
      <c r="Q12" s="23">
        <f t="shared" ref="Q12:Q25" si="2">(L12+M12+N12)*0.5</f>
        <v>0</v>
      </c>
      <c r="R12" s="23">
        <f t="shared" ref="R12:R25" si="3">P12+Q12</f>
        <v>0</v>
      </c>
      <c r="S12" s="53">
        <v>0</v>
      </c>
      <c r="T12" s="46"/>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3">
        <f t="shared" si="2"/>
        <v>0</v>
      </c>
      <c r="R13" s="23">
        <f t="shared" si="3"/>
        <v>0</v>
      </c>
      <c r="S13" s="53">
        <v>0</v>
      </c>
      <c r="T13" s="46"/>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3">
        <f t="shared" si="2"/>
        <v>0</v>
      </c>
      <c r="R14" s="23">
        <f t="shared" si="3"/>
        <v>0</v>
      </c>
      <c r="S14" s="53">
        <v>0</v>
      </c>
      <c r="T14" s="46"/>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3">
        <f t="shared" si="2"/>
        <v>0</v>
      </c>
      <c r="R15" s="23">
        <f t="shared" si="3"/>
        <v>0</v>
      </c>
      <c r="S15" s="53">
        <v>0</v>
      </c>
      <c r="T15" s="46"/>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3">
        <f t="shared" si="2"/>
        <v>0</v>
      </c>
      <c r="R16" s="23">
        <f t="shared" si="3"/>
        <v>0</v>
      </c>
      <c r="S16" s="53">
        <v>0</v>
      </c>
      <c r="T16" s="46"/>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3">
        <f t="shared" si="2"/>
        <v>0</v>
      </c>
      <c r="R17" s="23">
        <f t="shared" si="3"/>
        <v>0</v>
      </c>
      <c r="S17" s="53">
        <v>0</v>
      </c>
      <c r="T17" s="46"/>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3">
        <f t="shared" si="2"/>
        <v>0</v>
      </c>
      <c r="R18" s="23">
        <f t="shared" si="3"/>
        <v>0</v>
      </c>
      <c r="S18" s="53">
        <v>0</v>
      </c>
      <c r="T18" s="46"/>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3">
        <f t="shared" si="2"/>
        <v>0</v>
      </c>
      <c r="R19" s="23">
        <f t="shared" si="3"/>
        <v>0</v>
      </c>
      <c r="S19" s="53">
        <v>0</v>
      </c>
      <c r="T19" s="46"/>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3">
        <f t="shared" si="2"/>
        <v>0</v>
      </c>
      <c r="R20" s="23">
        <f t="shared" si="3"/>
        <v>0</v>
      </c>
      <c r="S20" s="53">
        <v>0</v>
      </c>
      <c r="T20" s="46"/>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3">
        <f t="shared" si="2"/>
        <v>0</v>
      </c>
      <c r="R21" s="23">
        <f t="shared" si="3"/>
        <v>0</v>
      </c>
      <c r="S21" s="53">
        <v>0</v>
      </c>
      <c r="T21" s="46"/>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3">
        <f t="shared" si="2"/>
        <v>0</v>
      </c>
      <c r="R22" s="23">
        <f t="shared" si="3"/>
        <v>0</v>
      </c>
      <c r="S22" s="53">
        <v>0</v>
      </c>
      <c r="T22" s="46"/>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3">
        <f t="shared" si="2"/>
        <v>0</v>
      </c>
      <c r="R23" s="23">
        <f t="shared" si="3"/>
        <v>0</v>
      </c>
      <c r="S23" s="53">
        <v>0</v>
      </c>
      <c r="T23" s="46"/>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3">
        <f t="shared" si="2"/>
        <v>0</v>
      </c>
      <c r="R24" s="23">
        <f t="shared" si="3"/>
        <v>0</v>
      </c>
      <c r="S24" s="53">
        <v>0</v>
      </c>
      <c r="T24" s="46"/>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3">
        <f t="shared" si="2"/>
        <v>0</v>
      </c>
      <c r="R25" s="23">
        <f t="shared" si="3"/>
        <v>0</v>
      </c>
      <c r="S25" s="53">
        <v>0</v>
      </c>
      <c r="T25" s="46"/>
    </row>
    <row r="26" spans="1:41" s="38" customFormat="1" ht="35.1" customHeight="1" x14ac:dyDescent="0.25">
      <c r="A26" s="83" t="s">
        <v>15</v>
      </c>
      <c r="B26" s="83"/>
      <c r="C26" s="83"/>
      <c r="D26" s="83"/>
      <c r="E26" s="83"/>
      <c r="F26" s="83"/>
      <c r="G26" s="83"/>
      <c r="H26" s="83"/>
      <c r="I26" s="83"/>
      <c r="J26" s="83"/>
      <c r="K26" s="83"/>
      <c r="L26" s="39">
        <f t="shared" ref="L26:P26" si="4">SUM(L11:L25)</f>
        <v>0</v>
      </c>
      <c r="M26" s="39">
        <f t="shared" si="4"/>
        <v>0</v>
      </c>
      <c r="N26" s="39">
        <f t="shared" si="4"/>
        <v>0</v>
      </c>
      <c r="O26" s="20">
        <f t="shared" si="4"/>
        <v>0</v>
      </c>
      <c r="P26" s="22">
        <f t="shared" si="4"/>
        <v>0</v>
      </c>
      <c r="Q26" s="23">
        <f>SUM(Q11:Q25)</f>
        <v>0</v>
      </c>
      <c r="R26" s="23">
        <f>SUM(R11:R25)</f>
        <v>0</v>
      </c>
      <c r="S26" s="52">
        <f>SUM(S11:S25)</f>
        <v>0</v>
      </c>
      <c r="T26" s="47"/>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30</v>
      </c>
      <c r="B29" s="76"/>
      <c r="C29" s="76"/>
      <c r="D29" s="76"/>
      <c r="E29" s="76"/>
      <c r="F29" s="76"/>
      <c r="G29" s="76"/>
      <c r="H29" s="76"/>
      <c r="I29" s="77"/>
      <c r="J29" s="112">
        <f>(O25*5.6)</f>
        <v>0</v>
      </c>
      <c r="K29" s="113"/>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31</v>
      </c>
      <c r="B30" s="76"/>
      <c r="C30" s="76"/>
      <c r="D30" s="76"/>
      <c r="E30" s="76"/>
      <c r="F30" s="76"/>
      <c r="G30" s="76"/>
      <c r="H30" s="76"/>
      <c r="I30" s="77"/>
      <c r="J30" s="112">
        <f>(O25*0.65)</f>
        <v>0</v>
      </c>
      <c r="K30" s="113"/>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54</v>
      </c>
      <c r="B31" s="76"/>
      <c r="C31" s="76"/>
      <c r="D31" s="76"/>
      <c r="E31" s="76"/>
      <c r="F31" s="76"/>
      <c r="G31" s="76"/>
      <c r="H31" s="76"/>
      <c r="I31" s="77"/>
      <c r="J31" s="112">
        <f>(O26*0.5)</f>
        <v>0</v>
      </c>
      <c r="K31" s="113"/>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55</v>
      </c>
      <c r="B32" s="76"/>
      <c r="C32" s="76"/>
      <c r="D32" s="76"/>
      <c r="E32" s="76"/>
      <c r="F32" s="76"/>
      <c r="G32" s="76"/>
      <c r="H32" s="76"/>
      <c r="I32" s="77"/>
      <c r="J32" s="112">
        <f>SUM(S11:S25)</f>
        <v>0</v>
      </c>
      <c r="K32" s="113"/>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9"/>
      <c r="B33" s="80"/>
      <c r="C33" s="80"/>
      <c r="D33" s="80"/>
      <c r="E33" s="80"/>
      <c r="F33" s="80"/>
      <c r="G33" s="80"/>
      <c r="H33" s="80"/>
      <c r="I33" s="81"/>
      <c r="J33" s="78"/>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9"/>
      <c r="B34" s="80"/>
      <c r="C34" s="80"/>
      <c r="D34" s="80"/>
      <c r="E34" s="80"/>
      <c r="F34" s="80"/>
      <c r="G34" s="80"/>
      <c r="H34" s="80"/>
      <c r="I34" s="81"/>
      <c r="J34" s="78"/>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c r="B35" s="80"/>
      <c r="C35" s="80"/>
      <c r="D35" s="80"/>
      <c r="E35" s="80"/>
      <c r="F35" s="80"/>
      <c r="G35" s="80"/>
      <c r="H35" s="80"/>
      <c r="I35" s="81"/>
      <c r="J35" s="78"/>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106"/>
      <c r="B40" s="107"/>
      <c r="C40" s="107"/>
      <c r="D40" s="107"/>
      <c r="E40" s="107"/>
      <c r="F40" s="107"/>
      <c r="G40" s="107"/>
      <c r="H40" s="107"/>
      <c r="I40" s="108"/>
      <c r="J40" s="106"/>
      <c r="K40" s="108"/>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39.6" customHeight="1" x14ac:dyDescent="0.45">
      <c r="A41" s="109"/>
      <c r="B41" s="110"/>
      <c r="C41" s="110"/>
      <c r="D41" s="110"/>
      <c r="E41" s="110"/>
      <c r="F41" s="110"/>
      <c r="G41" s="110"/>
      <c r="H41" s="110"/>
      <c r="I41" s="11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4:K34"/>
    <mergeCell ref="A35:I35"/>
    <mergeCell ref="B22:H22"/>
    <mergeCell ref="I22:K22"/>
    <mergeCell ref="B23:H23"/>
    <mergeCell ref="I23:K23"/>
    <mergeCell ref="B24:H24"/>
    <mergeCell ref="I24:K24"/>
    <mergeCell ref="B25:H25"/>
    <mergeCell ref="I25:K25"/>
    <mergeCell ref="A26:K26"/>
    <mergeCell ref="A29:I29"/>
    <mergeCell ref="J29:K29"/>
    <mergeCell ref="A39:I39"/>
    <mergeCell ref="J39:K39"/>
    <mergeCell ref="M29:T37"/>
    <mergeCell ref="A30:I30"/>
    <mergeCell ref="J30:K30"/>
    <mergeCell ref="A31:I31"/>
    <mergeCell ref="J31:K31"/>
    <mergeCell ref="A32:I32"/>
    <mergeCell ref="J32:K32"/>
    <mergeCell ref="A33:I33"/>
    <mergeCell ref="J33:K33"/>
    <mergeCell ref="A34:I34"/>
    <mergeCell ref="J35:K35"/>
    <mergeCell ref="A36:I36"/>
    <mergeCell ref="J36:K36"/>
    <mergeCell ref="A37:I37"/>
    <mergeCell ref="J37:K37"/>
    <mergeCell ref="S49:T49"/>
    <mergeCell ref="S50:T50"/>
    <mergeCell ref="A40:I40"/>
    <mergeCell ref="J40:K40"/>
    <mergeCell ref="A41:I41"/>
    <mergeCell ref="J41:K41"/>
    <mergeCell ref="A42:I42"/>
    <mergeCell ref="J42:K42"/>
    <mergeCell ref="A43:C43"/>
    <mergeCell ref="D43:H43"/>
    <mergeCell ref="A44:K50"/>
    <mergeCell ref="M49:Q50"/>
    <mergeCell ref="A38:I38"/>
    <mergeCell ref="J38:K38"/>
    <mergeCell ref="M38:T40"/>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69D6A2-6C4C-44AB-903C-2334D3B94EC7}"/>
</file>

<file path=customXml/itemProps2.xml><?xml version="1.0" encoding="utf-8"?>
<ds:datastoreItem xmlns:ds="http://schemas.openxmlformats.org/officeDocument/2006/customXml" ds:itemID="{FD92F398-E8B8-41D7-9900-181976B93D79}"/>
</file>

<file path=customXml/itemProps3.xml><?xml version="1.0" encoding="utf-8"?>
<ds:datastoreItem xmlns:ds="http://schemas.openxmlformats.org/officeDocument/2006/customXml" ds:itemID="{A542BA77-D5D0-40F5-9162-6859995336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 Res LComm Journeyman</vt:lpstr>
      <vt:lpstr>RA- Res LComm Appr 1st year</vt:lpstr>
      <vt:lpstr>RA2- Res LComm App 2nd year</vt:lpstr>
      <vt:lpstr>RA3- Res LComm Appr 3rd year</vt:lpstr>
      <vt:lpstr>RCW- Res LComm Classified Wrk</vt:lpstr>
      <vt:lpstr>'R- Res LComm Journeyman'!Print_Area</vt:lpstr>
      <vt:lpstr>'RA- Res LComm Appr 1st year'!Print_Area</vt:lpstr>
      <vt:lpstr>'RA2- Res LComm App 2nd year'!Print_Area</vt:lpstr>
      <vt:lpstr>'RA3- Res LComm Appr 3rd year'!Print_Area</vt:lpstr>
      <vt:lpstr>'RCW- Res LComm Classified Wrk'!Print_Area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2016-07-05T14:49:13Z</dcterms:created>
  <dcterms:modified xsi:type="dcterms:W3CDTF">2019-06-06T14:45:59Z</dcterms:modified>
</cp:coreProperties>
</file>